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7" windowWidth="27870" windowHeight="12810" activeTab="0"/>
  </bookViews>
  <sheets>
    <sheet name="Registration sheet" sheetId="1" r:id="rId1"/>
    <sheet name="Detachment Delegates" sheetId="2" r:id="rId2"/>
    <sheet name="Sheet1" sheetId="3" r:id="rId3"/>
  </sheets>
  <definedNames>
    <definedName name="_xlnm.Print_Area" localSheetId="1">'Detachment Delegates'!$A$6:$J$62</definedName>
    <definedName name="_xlnm.Print_Area" localSheetId="0">'Registration sheet'!$A$1:$L$55</definedName>
  </definedNames>
  <calcPr fullCalcOnLoad="1"/>
</workbook>
</file>

<file path=xl/comments2.xml><?xml version="1.0" encoding="utf-8"?>
<comments xmlns="http://schemas.openxmlformats.org/spreadsheetml/2006/main">
  <authors>
    <author>DoNC_Bruce</author>
    <author>HP</author>
  </authors>
  <commentList>
    <comment ref="C2" authorId="0">
      <text>
        <r>
          <rPr>
            <sz val="9"/>
            <rFont val="Tahoma"/>
            <family val="2"/>
          </rPr>
          <t xml:space="preserve">This colum consists of all Total Paid Regular Members on the March roster.
Do </t>
        </r>
        <r>
          <rPr>
            <b/>
            <u val="single"/>
            <sz val="9"/>
            <rFont val="Tahoma"/>
            <family val="2"/>
          </rPr>
          <t>NOT</t>
        </r>
        <r>
          <rPr>
            <sz val="9"/>
            <rFont val="Tahoma"/>
            <family val="2"/>
          </rPr>
          <t xml:space="preserve"> include Associate or Multiple Members!</t>
        </r>
      </text>
    </comment>
    <comment ref="C51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Have 15 paid members; Detachment in Good Standing.</t>
        </r>
      </text>
    </comment>
    <comment ref="C40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Have 16 paid members; Detachment in Good Standing.</t>
        </r>
      </text>
    </comment>
    <comment ref="C36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Have 15 paid members; Detachment in Good Standing.</t>
        </r>
      </text>
    </comment>
    <comment ref="C32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Have 15 paid members; Detachment in Good Standing.</t>
        </r>
      </text>
    </comment>
  </commentList>
</comments>
</file>

<file path=xl/sharedStrings.xml><?xml version="1.0" encoding="utf-8"?>
<sst xmlns="http://schemas.openxmlformats.org/spreadsheetml/2006/main" count="110" uniqueCount="100">
  <si>
    <t>CONVENTION COMMITTEE USE ONLY</t>
  </si>
  <si>
    <t>/</t>
  </si>
  <si>
    <t>DEPARTMENT OF NORTH CAROLINA</t>
  </si>
  <si>
    <t>Sect 101(b) Credentials, Delegates, Alternates</t>
  </si>
  <si>
    <t>TOTAL MBRS / MAX AUTH DELEGATES</t>
  </si>
  <si>
    <t>Registration of Department Delegate(s)</t>
  </si>
  <si>
    <r>
      <t xml:space="preserve">6 </t>
    </r>
    <r>
      <rPr>
        <b/>
        <sz val="7"/>
        <rFont val="Verdana"/>
        <family val="2"/>
      </rPr>
      <t>Digit                         membership number             (NOT PLM#)</t>
    </r>
  </si>
  <si>
    <t>Article One, DoNC MCL Bylaws,</t>
  </si>
  <si>
    <t>SUBJECT:</t>
  </si>
  <si>
    <t>REFERENCE:</t>
  </si>
  <si>
    <t xml:space="preserve">MAIL TO: </t>
  </si>
  <si>
    <t>ACTUAL DELEGATES PRESENT</t>
  </si>
  <si>
    <r>
      <t xml:space="preserve">ALTERNATE </t>
    </r>
    <r>
      <rPr>
        <b/>
        <sz val="7.5"/>
        <rFont val="Tahoma"/>
        <family val="2"/>
      </rPr>
      <t>(mark with 'X')</t>
    </r>
  </si>
  <si>
    <t>NAME(S) - PLEASE PRINT</t>
  </si>
  <si>
    <t>Det. #</t>
  </si>
  <si>
    <t>Detachment Name</t>
  </si>
  <si>
    <t>John V. Berg</t>
  </si>
  <si>
    <t>Greater Greensboro</t>
  </si>
  <si>
    <t>Onslow County</t>
  </si>
  <si>
    <t>Tar Heel</t>
  </si>
  <si>
    <t>Charlotte</t>
  </si>
  <si>
    <t>Blue Ridge</t>
  </si>
  <si>
    <t>PFC. Charles D. Hare</t>
  </si>
  <si>
    <t>Shawn Knisley</t>
  </si>
  <si>
    <t>Sandhills Area</t>
  </si>
  <si>
    <t>Cherokee</t>
  </si>
  <si>
    <t>Stanly County</t>
  </si>
  <si>
    <t>Carolina Borders</t>
  </si>
  <si>
    <t>Cherry Point</t>
  </si>
  <si>
    <t>Cape Fear</t>
  </si>
  <si>
    <t>Percy John Fulton</t>
  </si>
  <si>
    <t>Gen. A. Hal Turnage</t>
  </si>
  <si>
    <t>Iredell County</t>
  </si>
  <si>
    <t>Gen. Raymond G. Davis</t>
  </si>
  <si>
    <t>Catawba Valley</t>
  </si>
  <si>
    <t>NC Foothills</t>
  </si>
  <si>
    <t>Cpl. Johnny A. Williamson</t>
  </si>
  <si>
    <t>Cabarrus</t>
  </si>
  <si>
    <t>Down East</t>
  </si>
  <si>
    <t>PFC. Terry C. Smith</t>
  </si>
  <si>
    <t>Table Rock</t>
  </si>
  <si>
    <t>Cpl. Chris S. Ebert</t>
  </si>
  <si>
    <t>Sanford</t>
  </si>
  <si>
    <t>PFC. Jerry L. McKinney</t>
  </si>
  <si>
    <t>Carry-On</t>
  </si>
  <si>
    <t>PFC. Bruce Larson</t>
  </si>
  <si>
    <t>Richmond Leathernecks</t>
  </si>
  <si>
    <t>Air, Land NC</t>
  </si>
  <si>
    <t>Outer Banks</t>
  </si>
  <si>
    <t>Mt. Mitchell</t>
  </si>
  <si>
    <t>Gold Leaf</t>
  </si>
  <si>
    <t>Walter Frank Osborne Jr.</t>
  </si>
  <si>
    <t>Mountaineer</t>
  </si>
  <si>
    <t>Hampstead</t>
  </si>
  <si>
    <t>Surry County</t>
  </si>
  <si>
    <t>Crossed Rifles</t>
  </si>
  <si>
    <t>Waynesborough</t>
  </si>
  <si>
    <t>DoNC Roster</t>
  </si>
  <si>
    <t>Regular members</t>
  </si>
  <si>
    <t>Paid up</t>
  </si>
  <si>
    <t>Allowable</t>
  </si>
  <si>
    <t>Detachment</t>
  </si>
  <si>
    <t>Delegates</t>
  </si>
  <si>
    <t>Alternates</t>
  </si>
  <si>
    <t>Actual</t>
  </si>
  <si>
    <t>Present</t>
  </si>
  <si>
    <t>Votes</t>
  </si>
  <si>
    <t>From 31 March Roster</t>
  </si>
  <si>
    <t>Det #</t>
  </si>
  <si>
    <t>Delegate strength is based on the number of regular members on the annual 31-March DoNC Roster.</t>
  </si>
  <si>
    <t>See DoNC By-laws, Article One, Section 101(b)</t>
  </si>
  <si>
    <r>
      <t xml:space="preserve">DELEGATE    </t>
    </r>
    <r>
      <rPr>
        <b/>
        <sz val="7.5"/>
        <rFont val="Tahoma"/>
        <family val="2"/>
      </rPr>
      <t>(mark with 'X')</t>
    </r>
  </si>
  <si>
    <t>PRINT NAME:__________________________________________________________________          _______________________          __________________________________________________________________</t>
  </si>
  <si>
    <t>SIGN NAME:__________________________________________________________________          _______________________          __________________________________________________________________</t>
  </si>
  <si>
    <t>High Country</t>
  </si>
  <si>
    <t xml:space="preserve">                                                      Detachment Commandant                                                       Date                       </t>
  </si>
  <si>
    <t xml:space="preserve">                                                      Detachment Commandant                                                       Date                                                     </t>
  </si>
  <si>
    <t>Paul Ray Pergason</t>
  </si>
  <si>
    <t>Cpl. Suzi Sannes</t>
  </si>
  <si>
    <t>Maximum Delegate voting strength</t>
  </si>
  <si>
    <t>Swansboro</t>
  </si>
  <si>
    <t>LCpl. Alan D. Lam</t>
  </si>
  <si>
    <t>Delegate voting strength present</t>
  </si>
  <si>
    <t>Oriental Dragon</t>
  </si>
  <si>
    <t>Asheville Det of Buncombe County</t>
  </si>
  <si>
    <t>RDU</t>
  </si>
  <si>
    <t>Majority Vote</t>
  </si>
  <si>
    <t>Cmdt</t>
  </si>
  <si>
    <t>SVC</t>
  </si>
  <si>
    <t>JVC</t>
  </si>
  <si>
    <t>J/A</t>
  </si>
  <si>
    <t>Total Voting Detachments</t>
  </si>
  <si>
    <t>Williams/Canter</t>
  </si>
  <si>
    <t>Candidate Totals==</t>
  </si>
  <si>
    <t xml:space="preserve">2024 CONVENTION </t>
  </si>
  <si>
    <t>Convention Dates:  June 7-9, 2024</t>
  </si>
  <si>
    <t>Marine Corps League Detachment #260</t>
  </si>
  <si>
    <t>Attn: Robert Hare, Commandant</t>
  </si>
  <si>
    <t>PO Box 10277</t>
  </si>
  <si>
    <t>Greensboro, NC  27404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</si>
</sst>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.5"/>
      <name val="Tahoma"/>
      <family val="2"/>
    </font>
    <font>
      <b/>
      <sz val="9.5"/>
      <name val="Arial"/>
      <family val="2"/>
    </font>
    <font>
      <sz val="8.5"/>
      <name val="Arial Narrow"/>
      <family val="2"/>
    </font>
    <font>
      <sz val="8"/>
      <name val="Arial"/>
      <family val="2"/>
    </font>
    <font>
      <b/>
      <sz val="20"/>
      <name val="Arial"/>
      <family val="2"/>
    </font>
    <font>
      <b/>
      <sz val="7"/>
      <name val="Tahoma"/>
      <family val="2"/>
    </font>
    <font>
      <b/>
      <sz val="7"/>
      <name val="Verdana"/>
      <family val="2"/>
    </font>
    <font>
      <b/>
      <sz val="9"/>
      <name val="Arial Narrow"/>
      <family val="2"/>
    </font>
    <font>
      <b/>
      <u val="single"/>
      <sz val="10"/>
      <name val="Arial"/>
      <family val="2"/>
    </font>
    <font>
      <b/>
      <sz val="7.5"/>
      <name val="Tahoma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 Narrow"/>
      <family val="2"/>
    </font>
    <font>
      <sz val="9"/>
      <name val="Tahoma"/>
      <family val="2"/>
    </font>
    <font>
      <b/>
      <u val="single"/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59"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5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 indent="5"/>
    </xf>
    <xf numFmtId="0" fontId="4" fillId="0" borderId="0" xfId="0" applyFont="1" applyFill="1" applyAlignment="1">
      <alignment horizontal="left" vertical="center"/>
    </xf>
    <xf numFmtId="0" fontId="0" fillId="0" borderId="10" xfId="0" applyFill="1" applyBorder="1" applyAlignment="1">
      <alignment horizontal="center" vertical="top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>
      <alignment horizontal="center" vertical="top"/>
    </xf>
    <xf numFmtId="0" fontId="0" fillId="0" borderId="12" xfId="0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53" applyFont="1" applyAlignment="1">
      <alignment horizontal="center"/>
      <protection/>
    </xf>
    <xf numFmtId="16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53" applyFont="1" applyFill="1" applyBorder="1" applyAlignment="1">
      <alignment horizontal="center"/>
      <protection/>
    </xf>
    <xf numFmtId="0" fontId="3" fillId="33" borderId="13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/>
    </xf>
    <xf numFmtId="3" fontId="4" fillId="0" borderId="18" xfId="0" applyNumberFormat="1" applyFont="1" applyBorder="1" applyAlignment="1">
      <alignment horizontal="center"/>
    </xf>
    <xf numFmtId="0" fontId="0" fillId="34" borderId="0" xfId="0" applyFill="1" applyAlignment="1">
      <alignment/>
    </xf>
    <xf numFmtId="0" fontId="3" fillId="0" borderId="0" xfId="0" applyFont="1" applyBorder="1" applyAlignment="1">
      <alignment horizontal="left" vertical="center"/>
    </xf>
    <xf numFmtId="0" fontId="9" fillId="35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0" fillId="0" borderId="19" xfId="53" applyFont="1" applyFill="1" applyBorder="1" applyAlignment="1">
      <alignment horizontal="center"/>
      <protection/>
    </xf>
    <xf numFmtId="0" fontId="0" fillId="0" borderId="10" xfId="53" applyFont="1" applyFill="1" applyBorder="1" applyAlignment="1">
      <alignment horizontal="center"/>
      <protection/>
    </xf>
    <xf numFmtId="0" fontId="0" fillId="11" borderId="20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11" borderId="18" xfId="0" applyFont="1" applyFill="1" applyBorder="1" applyAlignment="1">
      <alignment horizontal="center"/>
    </xf>
    <xf numFmtId="0" fontId="0" fillId="19" borderId="18" xfId="0" applyFont="1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9" fillId="37" borderId="23" xfId="0" applyFont="1" applyFill="1" applyBorder="1" applyAlignment="1" quotePrefix="1">
      <alignment horizontal="center" vertical="center"/>
    </xf>
    <xf numFmtId="0" fontId="9" fillId="37" borderId="17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0" fillId="0" borderId="12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 vertical="center"/>
    </xf>
    <xf numFmtId="0" fontId="9" fillId="35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left" vertical="center"/>
    </xf>
  </cellXfs>
  <cellStyles count="50">
    <cellStyle name="Normal" xfId="0"/>
    <cellStyle name="Comma" xfId="1"/>
    <cellStyle name="Comma [0]" xfId="2"/>
    <cellStyle name="Currency" xfId="3"/>
    <cellStyle name="Currency [0]" xfId="4"/>
    <cellStyle name="Percent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DoNC Database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3724275</xdr:colOff>
      <xdr:row>48</xdr:row>
      <xdr:rowOff>114300</xdr:rowOff>
    </xdr:from>
    <xdr:to>
      <xdr:col>8</xdr:col>
      <xdr:colOff>47625</xdr:colOff>
      <xdr:row>50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19800" y="11906250"/>
          <a:ext cx="1914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Adjutant/Paymaster</a:t>
          </a:r>
        </a:p>
      </xdr:txBody>
    </xdr:sp>
    <xdr:clientData/>
  </xdr:twoCellAnchor>
  <xdr:twoCellAnchor>
    <xdr:from>
      <xdr:col>3</xdr:col>
      <xdr:colOff>3724275</xdr:colOff>
      <xdr:row>53</xdr:row>
      <xdr:rowOff>123825</xdr:rowOff>
    </xdr:from>
    <xdr:to>
      <xdr:col>8</xdr:col>
      <xdr:colOff>47625</xdr:colOff>
      <xdr:row>55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019800" y="12734925"/>
          <a:ext cx="1914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Adjutant/Paymaster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5"/>
  <sheetViews>
    <sheetView tabSelected="1" zoomScale="80" zoomScaleNormal="80" zoomScalePageLayoutView="0" workbookViewId="0" topLeftCell="A1">
      <selection activeCell="B14" sqref="B14"/>
    </sheetView>
  </sheetViews>
  <sheetFormatPr defaultColWidth="9.140625" defaultRowHeight="12.75"/>
  <cols>
    <col min="1" max="1" width="15.00390625" style="0" customWidth="1"/>
    <col min="2" max="2" width="15.421875" style="0" customWidth="1"/>
    <col min="3" max="3" width="4.00390625" style="0" bestFit="1" customWidth="1"/>
    <col min="4" max="4" width="67.8515625" style="0" customWidth="1"/>
    <col min="5" max="10" width="4.00390625" style="0" customWidth="1"/>
  </cols>
  <sheetData>
    <row r="2" spans="1:11" s="1" customFormat="1" ht="18.75" thickBot="1">
      <c r="A2" s="73" t="s">
        <v>15</v>
      </c>
      <c r="B2" s="73"/>
      <c r="C2" s="72"/>
      <c r="D2" s="72"/>
      <c r="G2" s="73" t="s">
        <v>68</v>
      </c>
      <c r="H2" s="73"/>
      <c r="I2" s="72"/>
      <c r="J2" s="72"/>
      <c r="K2" s="72"/>
    </row>
    <row r="3" spans="1:12" s="1" customFormat="1" ht="15.75">
      <c r="A3" s="36"/>
      <c r="B3" s="36"/>
      <c r="C3" s="37"/>
      <c r="D3" s="37"/>
      <c r="I3" s="36"/>
      <c r="J3" s="36"/>
      <c r="K3" s="37"/>
      <c r="L3" s="37"/>
    </row>
    <row r="4" s="1" customFormat="1" ht="15" customHeight="1" thickBot="1"/>
    <row r="5" spans="1:12" s="2" customFormat="1" ht="20.25">
      <c r="A5" s="41" t="s">
        <v>2</v>
      </c>
      <c r="E5" s="89" t="s">
        <v>0</v>
      </c>
      <c r="F5" s="90"/>
      <c r="G5" s="90"/>
      <c r="H5" s="90"/>
      <c r="I5" s="90"/>
      <c r="J5" s="90"/>
      <c r="K5" s="90"/>
      <c r="L5" s="91"/>
    </row>
    <row r="6" spans="1:12" s="2" customFormat="1" ht="20.25">
      <c r="A6" s="41" t="s">
        <v>94</v>
      </c>
      <c r="E6" s="24"/>
      <c r="F6" s="25"/>
      <c r="G6" s="25"/>
      <c r="H6" s="25"/>
      <c r="I6" s="25"/>
      <c r="J6" s="25"/>
      <c r="K6" s="25"/>
      <c r="L6" s="26"/>
    </row>
    <row r="7" spans="5:12" ht="12" customHeight="1">
      <c r="E7" s="92" t="s">
        <v>11</v>
      </c>
      <c r="F7" s="93"/>
      <c r="G7" s="93"/>
      <c r="H7" s="93"/>
      <c r="I7" s="93"/>
      <c r="J7" s="93"/>
      <c r="K7" s="93"/>
      <c r="L7" s="94"/>
    </row>
    <row r="8" spans="1:12" s="3" customFormat="1" ht="18" customHeight="1" thickBot="1">
      <c r="A8" s="97" t="s">
        <v>95</v>
      </c>
      <c r="B8" s="98"/>
      <c r="C8" s="98"/>
      <c r="D8" s="99"/>
      <c r="E8" s="28"/>
      <c r="F8" s="27"/>
      <c r="G8" s="27"/>
      <c r="H8" s="95"/>
      <c r="I8" s="80"/>
      <c r="J8" s="81"/>
      <c r="K8" s="27"/>
      <c r="L8" s="29"/>
    </row>
    <row r="9" spans="1:12" s="3" customFormat="1" ht="13.5" customHeight="1">
      <c r="A9" s="38"/>
      <c r="B9" s="38"/>
      <c r="C9" s="38"/>
      <c r="D9" s="51"/>
      <c r="E9" s="28"/>
      <c r="F9" s="27"/>
      <c r="G9" s="27"/>
      <c r="H9" s="52"/>
      <c r="I9" s="52"/>
      <c r="J9" s="52"/>
      <c r="K9" s="27"/>
      <c r="L9" s="29"/>
    </row>
    <row r="10" spans="1:12" s="3" customFormat="1" ht="18">
      <c r="A10" s="40" t="s">
        <v>10</v>
      </c>
      <c r="B10" s="53" t="s">
        <v>96</v>
      </c>
      <c r="C10" s="47"/>
      <c r="D10" s="47"/>
      <c r="E10" s="28"/>
      <c r="F10" s="30"/>
      <c r="G10" s="30"/>
      <c r="H10" s="30"/>
      <c r="I10" s="30"/>
      <c r="J10" s="30"/>
      <c r="K10" s="30"/>
      <c r="L10" s="29"/>
    </row>
    <row r="11" spans="2:12" s="3" customFormat="1" ht="18">
      <c r="B11" s="53" t="s">
        <v>97</v>
      </c>
      <c r="E11" s="86" t="s">
        <v>4</v>
      </c>
      <c r="F11" s="87"/>
      <c r="G11" s="87"/>
      <c r="H11" s="87"/>
      <c r="I11" s="87"/>
      <c r="J11" s="87"/>
      <c r="K11" s="87"/>
      <c r="L11" s="88"/>
    </row>
    <row r="12" spans="2:12" s="3" customFormat="1" ht="18.75" thickBot="1">
      <c r="B12" s="53" t="s">
        <v>98</v>
      </c>
      <c r="C12" s="47"/>
      <c r="D12" s="47"/>
      <c r="E12" s="86" t="s">
        <v>67</v>
      </c>
      <c r="F12" s="87"/>
      <c r="G12" s="87"/>
      <c r="H12" s="87"/>
      <c r="I12" s="87"/>
      <c r="J12" s="87"/>
      <c r="K12" s="87"/>
      <c r="L12" s="88"/>
    </row>
    <row r="13" spans="2:12" s="3" customFormat="1" ht="18">
      <c r="B13" s="2" t="s">
        <v>99</v>
      </c>
      <c r="E13" s="33"/>
      <c r="F13" s="96"/>
      <c r="G13" s="78"/>
      <c r="H13" s="78"/>
      <c r="I13" s="76" t="s">
        <v>1</v>
      </c>
      <c r="J13" s="78">
        <f>IF(F13="","",ROUNDUP(F13/10,0))</f>
      </c>
      <c r="K13" s="79"/>
      <c r="L13" s="31"/>
    </row>
    <row r="14" spans="2:12" s="3" customFormat="1" ht="16.5" thickBot="1">
      <c r="B14" s="11"/>
      <c r="C14" s="11"/>
      <c r="D14" s="1"/>
      <c r="E14" s="33"/>
      <c r="F14" s="95"/>
      <c r="G14" s="80"/>
      <c r="H14" s="80"/>
      <c r="I14" s="77"/>
      <c r="J14" s="80"/>
      <c r="K14" s="81"/>
      <c r="L14" s="31"/>
    </row>
    <row r="15" spans="2:12" s="3" customFormat="1" ht="12.75">
      <c r="B15" s="11"/>
      <c r="C15" s="11"/>
      <c r="E15" s="28"/>
      <c r="F15" s="30"/>
      <c r="G15" s="30"/>
      <c r="H15" s="30"/>
      <c r="I15" s="30"/>
      <c r="J15" s="30"/>
      <c r="K15" s="30"/>
      <c r="L15" s="29"/>
    </row>
    <row r="16" spans="5:12" s="3" customFormat="1" ht="13.5" thickBot="1">
      <c r="E16" s="34"/>
      <c r="F16" s="35"/>
      <c r="G16" s="35"/>
      <c r="H16" s="35"/>
      <c r="I16" s="35"/>
      <c r="J16" s="35"/>
      <c r="K16" s="35"/>
      <c r="L16" s="32"/>
    </row>
    <row r="17" spans="1:2" s="3" customFormat="1" ht="15">
      <c r="A17" s="44" t="s">
        <v>8</v>
      </c>
      <c r="B17" s="42" t="s">
        <v>5</v>
      </c>
    </row>
    <row r="18" spans="1:3" s="3" customFormat="1" ht="15">
      <c r="A18" s="39" t="s">
        <v>9</v>
      </c>
      <c r="B18" s="43" t="s">
        <v>7</v>
      </c>
      <c r="C18" s="11"/>
    </row>
    <row r="19" spans="1:12" s="3" customFormat="1" ht="15">
      <c r="A19" s="11"/>
      <c r="B19" s="43" t="s">
        <v>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1" spans="1:15" s="5" customFormat="1" ht="35.25" customHeight="1">
      <c r="A21" s="45" t="s">
        <v>71</v>
      </c>
      <c r="B21" s="6" t="s">
        <v>12</v>
      </c>
      <c r="C21" s="74" t="s">
        <v>13</v>
      </c>
      <c r="D21" s="75"/>
      <c r="E21" s="83" t="s">
        <v>6</v>
      </c>
      <c r="F21" s="84"/>
      <c r="G21" s="84"/>
      <c r="H21" s="84"/>
      <c r="I21" s="84"/>
      <c r="J21" s="85"/>
      <c r="K21"/>
      <c r="L21"/>
      <c r="O21"/>
    </row>
    <row r="22" spans="1:12" s="5" customFormat="1" ht="24" customHeight="1">
      <c r="A22" s="12"/>
      <c r="B22" s="12"/>
      <c r="C22" s="16">
        <v>1</v>
      </c>
      <c r="D22" s="17"/>
      <c r="E22" s="15"/>
      <c r="F22" s="12"/>
      <c r="G22" s="12"/>
      <c r="H22" s="12"/>
      <c r="I22" s="12"/>
      <c r="J22" s="12"/>
      <c r="K22"/>
      <c r="L22"/>
    </row>
    <row r="23" spans="1:12" s="5" customFormat="1" ht="24" customHeight="1">
      <c r="A23" s="12"/>
      <c r="B23" s="12"/>
      <c r="C23" s="16">
        <f aca="true" t="shared" si="0" ref="C23:C41">C22+1</f>
        <v>2</v>
      </c>
      <c r="D23" s="17"/>
      <c r="E23" s="12"/>
      <c r="F23" s="12"/>
      <c r="G23" s="12"/>
      <c r="H23" s="12"/>
      <c r="I23" s="12"/>
      <c r="J23" s="12"/>
      <c r="K23"/>
      <c r="L23"/>
    </row>
    <row r="24" spans="1:12" s="5" customFormat="1" ht="24" customHeight="1">
      <c r="A24" s="12"/>
      <c r="B24" s="12"/>
      <c r="C24" s="16">
        <f t="shared" si="0"/>
        <v>3</v>
      </c>
      <c r="D24" s="17"/>
      <c r="E24" s="12"/>
      <c r="F24" s="12"/>
      <c r="G24" s="12"/>
      <c r="H24" s="12"/>
      <c r="I24" s="12"/>
      <c r="J24" s="12"/>
      <c r="K24"/>
      <c r="L24"/>
    </row>
    <row r="25" spans="1:12" s="5" customFormat="1" ht="24" customHeight="1">
      <c r="A25" s="12"/>
      <c r="B25" s="12"/>
      <c r="C25" s="16">
        <f t="shared" si="0"/>
        <v>4</v>
      </c>
      <c r="D25" s="17"/>
      <c r="E25" s="12"/>
      <c r="F25" s="12"/>
      <c r="G25" s="12"/>
      <c r="H25" s="12"/>
      <c r="I25" s="12"/>
      <c r="J25" s="12"/>
      <c r="K25"/>
      <c r="L25"/>
    </row>
    <row r="26" spans="1:12" s="5" customFormat="1" ht="24" customHeight="1">
      <c r="A26" s="12"/>
      <c r="B26" s="12"/>
      <c r="C26" s="16">
        <f t="shared" si="0"/>
        <v>5</v>
      </c>
      <c r="D26" s="17"/>
      <c r="E26" s="12"/>
      <c r="F26" s="12"/>
      <c r="G26" s="12"/>
      <c r="H26" s="12"/>
      <c r="I26" s="12"/>
      <c r="J26" s="12"/>
      <c r="K26"/>
      <c r="L26"/>
    </row>
    <row r="27" spans="1:12" s="5" customFormat="1" ht="24" customHeight="1">
      <c r="A27" s="12"/>
      <c r="B27" s="12"/>
      <c r="C27" s="16">
        <f t="shared" si="0"/>
        <v>6</v>
      </c>
      <c r="D27" s="17"/>
      <c r="E27" s="12"/>
      <c r="F27" s="12"/>
      <c r="G27" s="12"/>
      <c r="H27" s="12"/>
      <c r="I27" s="12"/>
      <c r="J27" s="12"/>
      <c r="K27"/>
      <c r="L27"/>
    </row>
    <row r="28" spans="1:12" s="5" customFormat="1" ht="24" customHeight="1">
      <c r="A28" s="12"/>
      <c r="B28" s="12"/>
      <c r="C28" s="16">
        <f t="shared" si="0"/>
        <v>7</v>
      </c>
      <c r="D28" s="17"/>
      <c r="E28" s="12"/>
      <c r="F28" s="12"/>
      <c r="G28" s="12"/>
      <c r="H28" s="12"/>
      <c r="I28" s="12"/>
      <c r="J28" s="12"/>
      <c r="K28"/>
      <c r="L28"/>
    </row>
    <row r="29" spans="1:12" s="5" customFormat="1" ht="24" customHeight="1">
      <c r="A29" s="12"/>
      <c r="B29" s="12"/>
      <c r="C29" s="16">
        <f t="shared" si="0"/>
        <v>8</v>
      </c>
      <c r="D29" s="17"/>
      <c r="E29" s="12"/>
      <c r="F29" s="12"/>
      <c r="G29" s="12"/>
      <c r="H29" s="12"/>
      <c r="I29" s="12"/>
      <c r="J29" s="12"/>
      <c r="K29"/>
      <c r="L29"/>
    </row>
    <row r="30" spans="1:12" s="5" customFormat="1" ht="24" customHeight="1">
      <c r="A30" s="12"/>
      <c r="B30" s="12"/>
      <c r="C30" s="16">
        <f t="shared" si="0"/>
        <v>9</v>
      </c>
      <c r="D30" s="17"/>
      <c r="E30" s="12"/>
      <c r="F30" s="12"/>
      <c r="G30" s="12"/>
      <c r="H30" s="12"/>
      <c r="I30" s="12"/>
      <c r="J30" s="12"/>
      <c r="K30"/>
      <c r="L30"/>
    </row>
    <row r="31" spans="1:12" s="5" customFormat="1" ht="24" customHeight="1">
      <c r="A31" s="12"/>
      <c r="B31" s="12"/>
      <c r="C31" s="16">
        <f t="shared" si="0"/>
        <v>10</v>
      </c>
      <c r="D31" s="17"/>
      <c r="E31" s="12"/>
      <c r="F31" s="12"/>
      <c r="G31" s="12"/>
      <c r="H31" s="12"/>
      <c r="I31" s="12"/>
      <c r="J31" s="12"/>
      <c r="K31"/>
      <c r="L31"/>
    </row>
    <row r="32" spans="1:12" s="5" customFormat="1" ht="24" customHeight="1">
      <c r="A32" s="12"/>
      <c r="B32" s="12"/>
      <c r="C32" s="16">
        <f t="shared" si="0"/>
        <v>11</v>
      </c>
      <c r="D32" s="17"/>
      <c r="E32" s="12"/>
      <c r="F32" s="12"/>
      <c r="G32" s="12"/>
      <c r="H32" s="12"/>
      <c r="I32" s="12"/>
      <c r="J32" s="12"/>
      <c r="K32"/>
      <c r="L32"/>
    </row>
    <row r="33" spans="1:12" s="5" customFormat="1" ht="24" customHeight="1">
      <c r="A33" s="12"/>
      <c r="B33" s="12"/>
      <c r="C33" s="16">
        <f t="shared" si="0"/>
        <v>12</v>
      </c>
      <c r="D33" s="17"/>
      <c r="E33" s="12"/>
      <c r="F33" s="12"/>
      <c r="G33" s="12"/>
      <c r="H33" s="12"/>
      <c r="I33" s="12"/>
      <c r="J33" s="12"/>
      <c r="K33"/>
      <c r="L33"/>
    </row>
    <row r="34" spans="1:12" s="5" customFormat="1" ht="24" customHeight="1">
      <c r="A34" s="12"/>
      <c r="B34" s="12"/>
      <c r="C34" s="16">
        <f t="shared" si="0"/>
        <v>13</v>
      </c>
      <c r="D34" s="17"/>
      <c r="E34" s="12"/>
      <c r="F34" s="12"/>
      <c r="G34" s="12"/>
      <c r="H34" s="12"/>
      <c r="I34" s="12"/>
      <c r="J34" s="12"/>
      <c r="K34"/>
      <c r="L34"/>
    </row>
    <row r="35" spans="1:12" s="5" customFormat="1" ht="24" customHeight="1">
      <c r="A35" s="12"/>
      <c r="B35" s="12"/>
      <c r="C35" s="16">
        <f t="shared" si="0"/>
        <v>14</v>
      </c>
      <c r="D35" s="17"/>
      <c r="E35" s="12"/>
      <c r="F35" s="12"/>
      <c r="G35" s="12"/>
      <c r="H35" s="12"/>
      <c r="I35" s="12"/>
      <c r="J35" s="12"/>
      <c r="K35"/>
      <c r="L35"/>
    </row>
    <row r="36" spans="1:12" s="5" customFormat="1" ht="24" customHeight="1">
      <c r="A36" s="12"/>
      <c r="B36" s="12"/>
      <c r="C36" s="16">
        <f t="shared" si="0"/>
        <v>15</v>
      </c>
      <c r="D36" s="17"/>
      <c r="E36" s="12"/>
      <c r="F36" s="12"/>
      <c r="G36" s="12"/>
      <c r="H36" s="12"/>
      <c r="I36" s="12"/>
      <c r="J36" s="12"/>
      <c r="K36"/>
      <c r="L36"/>
    </row>
    <row r="37" spans="1:12" s="5" customFormat="1" ht="24" customHeight="1">
      <c r="A37" s="12"/>
      <c r="B37" s="12"/>
      <c r="C37" s="16">
        <f t="shared" si="0"/>
        <v>16</v>
      </c>
      <c r="D37" s="17"/>
      <c r="E37" s="12"/>
      <c r="F37" s="12"/>
      <c r="G37" s="12"/>
      <c r="H37" s="12"/>
      <c r="I37" s="12"/>
      <c r="J37" s="12"/>
      <c r="K37"/>
      <c r="L37"/>
    </row>
    <row r="38" spans="1:12" s="5" customFormat="1" ht="24" customHeight="1">
      <c r="A38" s="12"/>
      <c r="B38" s="12"/>
      <c r="C38" s="16">
        <f t="shared" si="0"/>
        <v>17</v>
      </c>
      <c r="D38" s="17"/>
      <c r="E38" s="12"/>
      <c r="F38" s="12"/>
      <c r="G38" s="12"/>
      <c r="H38" s="12"/>
      <c r="I38" s="12"/>
      <c r="J38" s="12"/>
      <c r="K38"/>
      <c r="L38"/>
    </row>
    <row r="39" spans="1:12" s="5" customFormat="1" ht="24" customHeight="1">
      <c r="A39" s="12"/>
      <c r="B39" s="12"/>
      <c r="C39" s="16">
        <f t="shared" si="0"/>
        <v>18</v>
      </c>
      <c r="D39" s="17"/>
      <c r="E39" s="12"/>
      <c r="F39" s="12"/>
      <c r="G39" s="12"/>
      <c r="H39" s="12"/>
      <c r="I39" s="12"/>
      <c r="J39" s="12"/>
      <c r="K39"/>
      <c r="L39"/>
    </row>
    <row r="40" spans="1:12" s="5" customFormat="1" ht="24" customHeight="1">
      <c r="A40" s="12"/>
      <c r="B40" s="12"/>
      <c r="C40" s="16">
        <f t="shared" si="0"/>
        <v>19</v>
      </c>
      <c r="D40" s="17"/>
      <c r="E40" s="12"/>
      <c r="F40" s="12"/>
      <c r="G40" s="12"/>
      <c r="H40" s="12"/>
      <c r="I40" s="12"/>
      <c r="J40" s="12"/>
      <c r="K40"/>
      <c r="L40"/>
    </row>
    <row r="41" spans="1:12" s="5" customFormat="1" ht="24" customHeight="1">
      <c r="A41" s="12"/>
      <c r="B41" s="12"/>
      <c r="C41" s="16">
        <f t="shared" si="0"/>
        <v>20</v>
      </c>
      <c r="D41" s="17"/>
      <c r="E41" s="12"/>
      <c r="F41" s="12"/>
      <c r="G41" s="12"/>
      <c r="H41" s="12"/>
      <c r="I41" s="12"/>
      <c r="J41" s="12"/>
      <c r="K41"/>
      <c r="L41"/>
    </row>
    <row r="43" ht="15">
      <c r="A43" s="43" t="s">
        <v>69</v>
      </c>
    </row>
    <row r="44" ht="15">
      <c r="A44" s="46" t="s">
        <v>70</v>
      </c>
    </row>
    <row r="45" spans="2:13" s="4" customFormat="1" ht="12.7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 s="4" customFormat="1" ht="12.75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="7" customFormat="1" ht="12.75">
      <c r="A47" s="10"/>
    </row>
    <row r="48" s="7" customFormat="1" ht="12.75">
      <c r="A48" s="10"/>
    </row>
    <row r="49" s="8" customFormat="1" ht="13.5">
      <c r="A49" s="18" t="s">
        <v>72</v>
      </c>
    </row>
    <row r="50" spans="1:10" s="8" customFormat="1" ht="12.75">
      <c r="A50" s="82" t="s">
        <v>75</v>
      </c>
      <c r="B50" s="82"/>
      <c r="C50" s="82"/>
      <c r="D50" s="82"/>
      <c r="E50" s="82"/>
      <c r="F50" s="82"/>
      <c r="G50" s="82"/>
      <c r="H50" s="82"/>
      <c r="I50" s="82"/>
      <c r="J50" s="82"/>
    </row>
    <row r="51" s="8" customFormat="1" ht="12.75"/>
    <row r="52" s="9" customFormat="1" ht="12.75"/>
    <row r="53" s="8" customFormat="1" ht="12.75"/>
    <row r="54" s="8" customFormat="1" ht="13.5">
      <c r="A54" s="18" t="s">
        <v>73</v>
      </c>
    </row>
    <row r="55" spans="1:10" s="8" customFormat="1" ht="12.75">
      <c r="A55" s="82" t="s">
        <v>76</v>
      </c>
      <c r="B55" s="82"/>
      <c r="C55" s="82"/>
      <c r="D55" s="82"/>
      <c r="E55" s="82"/>
      <c r="F55" s="82"/>
      <c r="G55" s="82"/>
      <c r="H55" s="82"/>
      <c r="I55" s="82"/>
      <c r="J55" s="82"/>
    </row>
    <row r="56" s="9" customFormat="1" ht="12.75"/>
    <row r="57" s="8" customFormat="1" ht="12.75"/>
    <row r="58" s="4" customFormat="1" ht="12.75"/>
  </sheetData>
  <sheetProtection/>
  <mergeCells count="17">
    <mergeCell ref="E5:L5"/>
    <mergeCell ref="A55:J55"/>
    <mergeCell ref="E7:L7"/>
    <mergeCell ref="H8:J8"/>
    <mergeCell ref="E12:L12"/>
    <mergeCell ref="F13:H14"/>
    <mergeCell ref="A8:D8"/>
    <mergeCell ref="I2:K2"/>
    <mergeCell ref="A2:B2"/>
    <mergeCell ref="C21:D21"/>
    <mergeCell ref="I13:I14"/>
    <mergeCell ref="J13:K14"/>
    <mergeCell ref="A50:J50"/>
    <mergeCell ref="E21:J21"/>
    <mergeCell ref="G2:H2"/>
    <mergeCell ref="C2:D2"/>
    <mergeCell ref="E11:L11"/>
  </mergeCells>
  <printOptions/>
  <pageMargins left="0.94" right="0.25" top="0.67" bottom="0.71" header="0.5" footer="0.5"/>
  <pageSetup fitToHeight="1" fitToWidth="1" horizontalDpi="600" verticalDpi="6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3"/>
  <sheetViews>
    <sheetView zoomScalePageLayoutView="0" workbookViewId="0" topLeftCell="B1">
      <pane ySplit="6" topLeftCell="A7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6.28125" style="0" bestFit="1" customWidth="1"/>
    <col min="2" max="2" width="30.28125" style="0" bestFit="1" customWidth="1"/>
    <col min="3" max="3" width="17.57421875" style="0" bestFit="1" customWidth="1"/>
    <col min="4" max="5" width="12.421875" style="0" bestFit="1" customWidth="1"/>
    <col min="6" max="6" width="11.8515625" style="0" bestFit="1" customWidth="1"/>
    <col min="7" max="14" width="12.00390625" style="0" customWidth="1"/>
  </cols>
  <sheetData>
    <row r="2" spans="3:5" ht="12.75">
      <c r="C2" s="50"/>
      <c r="D2" s="20">
        <v>40633</v>
      </c>
      <c r="E2" s="20">
        <v>40633</v>
      </c>
    </row>
    <row r="3" spans="3:14" ht="12.75">
      <c r="C3" s="20">
        <v>40633</v>
      </c>
      <c r="D3" s="19" t="s">
        <v>57</v>
      </c>
      <c r="E3" s="19" t="s">
        <v>57</v>
      </c>
      <c r="F3" s="21" t="s">
        <v>64</v>
      </c>
      <c r="G3" s="67">
        <f>G58</f>
        <v>0</v>
      </c>
      <c r="H3" s="67">
        <f aca="true" t="shared" si="0" ref="H3:N3">H58</f>
        <v>0</v>
      </c>
      <c r="I3" s="67">
        <f t="shared" si="0"/>
        <v>0</v>
      </c>
      <c r="J3" s="67">
        <f t="shared" si="0"/>
        <v>0</v>
      </c>
      <c r="K3" s="67">
        <f t="shared" si="0"/>
        <v>0</v>
      </c>
      <c r="L3" s="67">
        <f t="shared" si="0"/>
        <v>0</v>
      </c>
      <c r="M3" s="67">
        <f t="shared" si="0"/>
        <v>0</v>
      </c>
      <c r="N3" s="67">
        <f t="shared" si="0"/>
        <v>0</v>
      </c>
    </row>
    <row r="4" spans="3:6" ht="12.75">
      <c r="C4" s="19" t="s">
        <v>57</v>
      </c>
      <c r="D4" s="21" t="s">
        <v>60</v>
      </c>
      <c r="E4" s="21" t="s">
        <v>60</v>
      </c>
      <c r="F4" s="21" t="s">
        <v>61</v>
      </c>
    </row>
    <row r="5" spans="3:14" ht="13.5" thickBot="1">
      <c r="C5" s="21" t="s">
        <v>59</v>
      </c>
      <c r="D5" s="21" t="s">
        <v>61</v>
      </c>
      <c r="E5" s="21" t="s">
        <v>61</v>
      </c>
      <c r="F5" s="21" t="s">
        <v>66</v>
      </c>
      <c r="G5" s="54" t="s">
        <v>87</v>
      </c>
      <c r="H5" s="54" t="s">
        <v>87</v>
      </c>
      <c r="I5" s="54" t="s">
        <v>88</v>
      </c>
      <c r="J5" s="54" t="s">
        <v>88</v>
      </c>
      <c r="K5" s="54" t="s">
        <v>89</v>
      </c>
      <c r="L5" s="54" t="s">
        <v>89</v>
      </c>
      <c r="M5" s="54" t="s">
        <v>90</v>
      </c>
      <c r="N5" s="54" t="s">
        <v>90</v>
      </c>
    </row>
    <row r="6" spans="1:14" ht="13.5" thickBot="1">
      <c r="A6" s="19" t="s">
        <v>14</v>
      </c>
      <c r="B6" s="19" t="s">
        <v>15</v>
      </c>
      <c r="C6" s="21" t="s">
        <v>58</v>
      </c>
      <c r="D6" s="21" t="s">
        <v>62</v>
      </c>
      <c r="E6" s="21" t="s">
        <v>63</v>
      </c>
      <c r="F6" s="21" t="s">
        <v>65</v>
      </c>
      <c r="G6" s="68">
        <v>0</v>
      </c>
      <c r="H6" s="68">
        <v>0</v>
      </c>
      <c r="I6" s="69">
        <v>0</v>
      </c>
      <c r="J6" s="69">
        <v>0</v>
      </c>
      <c r="K6" s="68">
        <v>0</v>
      </c>
      <c r="L6" s="70">
        <v>0</v>
      </c>
      <c r="M6" s="69">
        <v>0</v>
      </c>
      <c r="N6" s="69">
        <v>0</v>
      </c>
    </row>
    <row r="7" spans="1:14" ht="12.75">
      <c r="A7" s="23">
        <v>257</v>
      </c>
      <c r="B7" s="23" t="s">
        <v>16</v>
      </c>
      <c r="C7" s="65">
        <v>23</v>
      </c>
      <c r="D7" s="22">
        <f>IF(C7="","",ROUNDUP(C7/10,0))</f>
        <v>3</v>
      </c>
      <c r="E7" s="22">
        <f>IF(D7="","",D7)</f>
        <v>3</v>
      </c>
      <c r="F7" s="55"/>
      <c r="G7" s="63"/>
      <c r="H7" s="56"/>
      <c r="I7" s="64"/>
      <c r="J7" s="57"/>
      <c r="K7" s="56"/>
      <c r="L7" s="56"/>
      <c r="M7" s="57"/>
      <c r="N7" s="57"/>
    </row>
    <row r="8" spans="1:14" ht="12.75">
      <c r="A8" s="23">
        <v>260</v>
      </c>
      <c r="B8" s="23" t="s">
        <v>17</v>
      </c>
      <c r="C8" s="65">
        <v>91</v>
      </c>
      <c r="D8" s="22">
        <f aca="true" t="shared" si="1" ref="D8:D51">IF(C8="","",ROUNDUP(C8/10,0))</f>
        <v>10</v>
      </c>
      <c r="E8" s="22">
        <f aca="true" t="shared" si="2" ref="E8:E51">IF(D8="","",D8)</f>
        <v>10</v>
      </c>
      <c r="F8" s="55"/>
      <c r="G8" s="56"/>
      <c r="H8" s="56"/>
      <c r="I8" s="57"/>
      <c r="J8" s="57"/>
      <c r="K8" s="56"/>
      <c r="L8" s="56"/>
      <c r="M8" s="57"/>
      <c r="N8" s="57"/>
    </row>
    <row r="9" spans="1:14" ht="12.75">
      <c r="A9" s="23">
        <v>262</v>
      </c>
      <c r="B9" s="23" t="s">
        <v>18</v>
      </c>
      <c r="C9" s="65">
        <v>84</v>
      </c>
      <c r="D9" s="22">
        <f t="shared" si="1"/>
        <v>9</v>
      </c>
      <c r="E9" s="22">
        <f t="shared" si="2"/>
        <v>9</v>
      </c>
      <c r="F9" s="55"/>
      <c r="G9" s="56"/>
      <c r="H9" s="56"/>
      <c r="I9" s="57"/>
      <c r="J9" s="57"/>
      <c r="K9" s="56"/>
      <c r="L9" s="56"/>
      <c r="M9" s="57"/>
      <c r="N9" s="57"/>
    </row>
    <row r="10" spans="1:14" ht="12.75">
      <c r="A10" s="23">
        <v>733</v>
      </c>
      <c r="B10" s="23" t="s">
        <v>19</v>
      </c>
      <c r="C10" s="65">
        <v>45</v>
      </c>
      <c r="D10" s="22">
        <f t="shared" si="1"/>
        <v>5</v>
      </c>
      <c r="E10" s="22">
        <f t="shared" si="2"/>
        <v>5</v>
      </c>
      <c r="F10" s="55"/>
      <c r="G10" s="56"/>
      <c r="H10" s="56"/>
      <c r="I10" s="57"/>
      <c r="J10" s="57"/>
      <c r="K10" s="56"/>
      <c r="L10" s="56"/>
      <c r="M10" s="57"/>
      <c r="N10" s="57"/>
    </row>
    <row r="11" spans="1:14" ht="12.75">
      <c r="A11" s="23">
        <v>750</v>
      </c>
      <c r="B11" s="23" t="s">
        <v>20</v>
      </c>
      <c r="C11" s="65">
        <v>58</v>
      </c>
      <c r="D11" s="22">
        <f t="shared" si="1"/>
        <v>6</v>
      </c>
      <c r="E11" s="22">
        <f t="shared" si="2"/>
        <v>6</v>
      </c>
      <c r="F11" s="55"/>
      <c r="G11" s="56"/>
      <c r="H11" s="56"/>
      <c r="I11" s="57"/>
      <c r="J11" s="57"/>
      <c r="K11" s="56"/>
      <c r="L11" s="56"/>
      <c r="M11" s="57"/>
      <c r="N11" s="57"/>
    </row>
    <row r="12" spans="1:14" ht="12.75">
      <c r="A12" s="23">
        <v>848</v>
      </c>
      <c r="B12" s="23" t="s">
        <v>21</v>
      </c>
      <c r="C12" s="65">
        <v>54</v>
      </c>
      <c r="D12" s="22">
        <f t="shared" si="1"/>
        <v>6</v>
      </c>
      <c r="E12" s="22">
        <f t="shared" si="2"/>
        <v>6</v>
      </c>
      <c r="F12" s="55"/>
      <c r="G12" s="56"/>
      <c r="H12" s="56"/>
      <c r="I12" s="57"/>
      <c r="J12" s="57"/>
      <c r="K12" s="56"/>
      <c r="L12" s="56"/>
      <c r="M12" s="57"/>
      <c r="N12" s="57"/>
    </row>
    <row r="13" spans="1:14" ht="12.75">
      <c r="A13" s="23">
        <v>914</v>
      </c>
      <c r="B13" s="23" t="s">
        <v>22</v>
      </c>
      <c r="C13" s="65">
        <v>15</v>
      </c>
      <c r="D13" s="22">
        <f t="shared" si="1"/>
        <v>2</v>
      </c>
      <c r="E13" s="22">
        <f t="shared" si="2"/>
        <v>2</v>
      </c>
      <c r="F13" s="55"/>
      <c r="G13" s="56"/>
      <c r="H13" s="56"/>
      <c r="I13" s="57"/>
      <c r="J13" s="57"/>
      <c r="K13" s="56"/>
      <c r="L13" s="56"/>
      <c r="M13" s="57"/>
      <c r="N13" s="57"/>
    </row>
    <row r="14" spans="1:14" ht="12.75">
      <c r="A14" s="23">
        <v>983</v>
      </c>
      <c r="B14" s="23" t="s">
        <v>23</v>
      </c>
      <c r="C14" s="65">
        <v>33</v>
      </c>
      <c r="D14" s="22">
        <f t="shared" si="1"/>
        <v>4</v>
      </c>
      <c r="E14" s="22">
        <f t="shared" si="2"/>
        <v>4</v>
      </c>
      <c r="F14" s="55"/>
      <c r="G14" s="56"/>
      <c r="H14" s="56"/>
      <c r="I14" s="57"/>
      <c r="J14" s="57"/>
      <c r="K14" s="56"/>
      <c r="L14" s="56"/>
      <c r="M14" s="57"/>
      <c r="N14" s="57"/>
    </row>
    <row r="15" spans="1:14" ht="12.75">
      <c r="A15" s="23">
        <v>1001</v>
      </c>
      <c r="B15" s="23" t="s">
        <v>24</v>
      </c>
      <c r="C15" s="65">
        <v>52</v>
      </c>
      <c r="D15" s="22">
        <f t="shared" si="1"/>
        <v>6</v>
      </c>
      <c r="E15" s="22">
        <f t="shared" si="2"/>
        <v>6</v>
      </c>
      <c r="F15" s="55"/>
      <c r="G15" s="56"/>
      <c r="H15" s="56"/>
      <c r="I15" s="57"/>
      <c r="J15" s="57"/>
      <c r="K15" s="56"/>
      <c r="L15" s="56"/>
      <c r="M15" s="57"/>
      <c r="N15" s="57"/>
    </row>
    <row r="16" spans="1:14" ht="12.75">
      <c r="A16" s="23">
        <v>1005</v>
      </c>
      <c r="B16" s="23" t="s">
        <v>77</v>
      </c>
      <c r="C16" s="65">
        <v>21</v>
      </c>
      <c r="D16" s="22">
        <f t="shared" si="1"/>
        <v>3</v>
      </c>
      <c r="E16" s="22">
        <f t="shared" si="2"/>
        <v>3</v>
      </c>
      <c r="F16" s="55"/>
      <c r="G16" s="56"/>
      <c r="H16" s="56"/>
      <c r="I16" s="57"/>
      <c r="J16" s="57"/>
      <c r="K16" s="56"/>
      <c r="L16" s="56"/>
      <c r="M16" s="57"/>
      <c r="N16" s="57"/>
    </row>
    <row r="17" spans="1:14" ht="12.75">
      <c r="A17" s="23">
        <v>1011</v>
      </c>
      <c r="B17" s="23" t="s">
        <v>25</v>
      </c>
      <c r="C17" s="65">
        <v>26</v>
      </c>
      <c r="D17" s="22">
        <f t="shared" si="1"/>
        <v>3</v>
      </c>
      <c r="E17" s="22">
        <f t="shared" si="2"/>
        <v>3</v>
      </c>
      <c r="F17" s="55"/>
      <c r="G17" s="56"/>
      <c r="H17" s="56"/>
      <c r="I17" s="57"/>
      <c r="J17" s="57"/>
      <c r="K17" s="56"/>
      <c r="L17" s="56"/>
      <c r="M17" s="57"/>
      <c r="N17" s="57"/>
    </row>
    <row r="18" spans="1:14" ht="12.75">
      <c r="A18" s="23">
        <v>1021</v>
      </c>
      <c r="B18" s="23" t="s">
        <v>26</v>
      </c>
      <c r="C18" s="65">
        <v>42</v>
      </c>
      <c r="D18" s="22">
        <f t="shared" si="1"/>
        <v>5</v>
      </c>
      <c r="E18" s="22">
        <f t="shared" si="2"/>
        <v>5</v>
      </c>
      <c r="F18" s="55"/>
      <c r="G18" s="56"/>
      <c r="H18" s="56"/>
      <c r="I18" s="57"/>
      <c r="J18" s="57"/>
      <c r="K18" s="56"/>
      <c r="L18" s="56"/>
      <c r="M18" s="57"/>
      <c r="N18" s="57"/>
    </row>
    <row r="19" spans="1:14" ht="12.75">
      <c r="A19" s="23">
        <v>1036</v>
      </c>
      <c r="B19" s="23" t="s">
        <v>27</v>
      </c>
      <c r="C19" s="65">
        <v>21</v>
      </c>
      <c r="D19" s="22">
        <f t="shared" si="1"/>
        <v>3</v>
      </c>
      <c r="E19" s="22">
        <f t="shared" si="2"/>
        <v>3</v>
      </c>
      <c r="F19" s="55"/>
      <c r="G19" s="56"/>
      <c r="H19" s="56"/>
      <c r="I19" s="57"/>
      <c r="J19" s="57"/>
      <c r="K19" s="56"/>
      <c r="L19" s="56"/>
      <c r="M19" s="57"/>
      <c r="N19" s="57"/>
    </row>
    <row r="20" spans="1:14" ht="12.75">
      <c r="A20" s="23">
        <v>1067</v>
      </c>
      <c r="B20" s="23" t="s">
        <v>28</v>
      </c>
      <c r="C20" s="65">
        <v>56</v>
      </c>
      <c r="D20" s="22">
        <f t="shared" si="1"/>
        <v>6</v>
      </c>
      <c r="E20" s="22">
        <f t="shared" si="2"/>
        <v>6</v>
      </c>
      <c r="F20" s="55"/>
      <c r="G20" s="56"/>
      <c r="H20" s="56"/>
      <c r="I20" s="57"/>
      <c r="J20" s="57"/>
      <c r="K20" s="56"/>
      <c r="L20" s="56"/>
      <c r="M20" s="57"/>
      <c r="N20" s="57"/>
    </row>
    <row r="21" spans="1:14" ht="12.75">
      <c r="A21" s="23">
        <v>1070</v>
      </c>
      <c r="B21" s="23" t="s">
        <v>29</v>
      </c>
      <c r="C21" s="65">
        <v>53</v>
      </c>
      <c r="D21" s="22">
        <f t="shared" si="1"/>
        <v>6</v>
      </c>
      <c r="E21" s="22">
        <f t="shared" si="2"/>
        <v>6</v>
      </c>
      <c r="F21" s="55"/>
      <c r="G21" s="56"/>
      <c r="H21" s="56"/>
      <c r="I21" s="57"/>
      <c r="J21" s="57"/>
      <c r="K21" s="56"/>
      <c r="L21" s="56"/>
      <c r="M21" s="57"/>
      <c r="N21" s="57"/>
    </row>
    <row r="22" spans="1:14" ht="12.75">
      <c r="A22" s="23">
        <v>1075</v>
      </c>
      <c r="B22" s="23" t="s">
        <v>30</v>
      </c>
      <c r="C22" s="65">
        <v>59</v>
      </c>
      <c r="D22" s="22">
        <f t="shared" si="1"/>
        <v>6</v>
      </c>
      <c r="E22" s="22">
        <f t="shared" si="2"/>
        <v>6</v>
      </c>
      <c r="F22" s="55"/>
      <c r="G22" s="56"/>
      <c r="H22" s="56"/>
      <c r="I22" s="57"/>
      <c r="J22" s="57"/>
      <c r="K22" s="56"/>
      <c r="L22" s="56"/>
      <c r="M22" s="57"/>
      <c r="N22" s="57"/>
    </row>
    <row r="23" spans="1:14" ht="12.75">
      <c r="A23" s="23">
        <v>1096</v>
      </c>
      <c r="B23" s="23" t="s">
        <v>31</v>
      </c>
      <c r="C23" s="65">
        <v>25</v>
      </c>
      <c r="D23" s="22">
        <f t="shared" si="1"/>
        <v>3</v>
      </c>
      <c r="E23" s="22">
        <f t="shared" si="2"/>
        <v>3</v>
      </c>
      <c r="F23" s="55"/>
      <c r="G23" s="56"/>
      <c r="H23" s="56"/>
      <c r="I23" s="57"/>
      <c r="J23" s="57"/>
      <c r="K23" s="56"/>
      <c r="L23" s="56"/>
      <c r="M23" s="57"/>
      <c r="N23" s="57"/>
    </row>
    <row r="24" spans="1:14" ht="12.75">
      <c r="A24" s="23">
        <v>1097</v>
      </c>
      <c r="B24" s="23" t="s">
        <v>32</v>
      </c>
      <c r="C24" s="65">
        <v>46</v>
      </c>
      <c r="D24" s="22">
        <f t="shared" si="1"/>
        <v>5</v>
      </c>
      <c r="E24" s="22">
        <f t="shared" si="2"/>
        <v>5</v>
      </c>
      <c r="F24" s="55"/>
      <c r="G24" s="56"/>
      <c r="H24" s="56"/>
      <c r="I24" s="57"/>
      <c r="J24" s="57"/>
      <c r="K24" s="56"/>
      <c r="L24" s="56"/>
      <c r="M24" s="57"/>
      <c r="N24" s="57"/>
    </row>
    <row r="25" spans="1:14" ht="12.75">
      <c r="A25" s="23">
        <v>1162</v>
      </c>
      <c r="B25" s="23" t="s">
        <v>33</v>
      </c>
      <c r="C25" s="65">
        <v>37</v>
      </c>
      <c r="D25" s="22">
        <f t="shared" si="1"/>
        <v>4</v>
      </c>
      <c r="E25" s="22">
        <f t="shared" si="2"/>
        <v>4</v>
      </c>
      <c r="F25" s="55"/>
      <c r="G25" s="56"/>
      <c r="H25" s="56"/>
      <c r="I25" s="57"/>
      <c r="J25" s="57"/>
      <c r="K25" s="56"/>
      <c r="L25" s="56"/>
      <c r="M25" s="57"/>
      <c r="N25" s="57"/>
    </row>
    <row r="26" spans="1:14" ht="12.75">
      <c r="A26" s="23">
        <v>1163</v>
      </c>
      <c r="B26" s="23" t="s">
        <v>34</v>
      </c>
      <c r="C26" s="65">
        <v>49</v>
      </c>
      <c r="D26" s="22">
        <f t="shared" si="1"/>
        <v>5</v>
      </c>
      <c r="E26" s="22">
        <f t="shared" si="2"/>
        <v>5</v>
      </c>
      <c r="F26" s="55"/>
      <c r="G26" s="56"/>
      <c r="H26" s="56"/>
      <c r="I26" s="57"/>
      <c r="J26" s="57"/>
      <c r="K26" s="56"/>
      <c r="L26" s="56"/>
      <c r="M26" s="57"/>
      <c r="N26" s="57"/>
    </row>
    <row r="27" spans="1:14" ht="12.75">
      <c r="A27" s="23">
        <v>1164</v>
      </c>
      <c r="B27" s="23" t="s">
        <v>35</v>
      </c>
      <c r="C27" s="65">
        <v>30</v>
      </c>
      <c r="D27" s="22">
        <f t="shared" si="1"/>
        <v>3</v>
      </c>
      <c r="E27" s="22">
        <f t="shared" si="2"/>
        <v>3</v>
      </c>
      <c r="F27" s="55"/>
      <c r="G27" s="56"/>
      <c r="H27" s="56"/>
      <c r="I27" s="57"/>
      <c r="J27" s="57"/>
      <c r="K27" s="56"/>
      <c r="L27" s="56"/>
      <c r="M27" s="57"/>
      <c r="N27" s="57"/>
    </row>
    <row r="28" spans="1:14" ht="12.75">
      <c r="A28" s="23">
        <v>1165</v>
      </c>
      <c r="B28" s="23" t="s">
        <v>36</v>
      </c>
      <c r="C28" s="65">
        <v>39</v>
      </c>
      <c r="D28" s="22">
        <f t="shared" si="1"/>
        <v>4</v>
      </c>
      <c r="E28" s="22">
        <f t="shared" si="2"/>
        <v>4</v>
      </c>
      <c r="F28" s="55"/>
      <c r="G28" s="56"/>
      <c r="H28" s="56"/>
      <c r="I28" s="57"/>
      <c r="J28" s="57"/>
      <c r="K28" s="56"/>
      <c r="L28" s="56"/>
      <c r="M28" s="57"/>
      <c r="N28" s="57"/>
    </row>
    <row r="29" spans="1:14" ht="12.75">
      <c r="A29" s="23">
        <v>1175</v>
      </c>
      <c r="B29" s="23" t="s">
        <v>37</v>
      </c>
      <c r="C29" s="65">
        <v>20</v>
      </c>
      <c r="D29" s="22">
        <f t="shared" si="1"/>
        <v>2</v>
      </c>
      <c r="E29" s="22">
        <f t="shared" si="2"/>
        <v>2</v>
      </c>
      <c r="F29" s="55"/>
      <c r="G29" s="56"/>
      <c r="H29" s="56"/>
      <c r="I29" s="57"/>
      <c r="J29" s="57"/>
      <c r="K29" s="56"/>
      <c r="L29" s="56"/>
      <c r="M29" s="57"/>
      <c r="N29" s="57"/>
    </row>
    <row r="30" spans="1:14" ht="12.75">
      <c r="A30" s="23">
        <v>1186</v>
      </c>
      <c r="B30" s="23" t="s">
        <v>38</v>
      </c>
      <c r="C30" s="65">
        <v>7</v>
      </c>
      <c r="D30" s="22">
        <f t="shared" si="1"/>
        <v>1</v>
      </c>
      <c r="E30" s="22">
        <f t="shared" si="2"/>
        <v>1</v>
      </c>
      <c r="F30" s="55"/>
      <c r="G30" s="56"/>
      <c r="H30" s="56"/>
      <c r="I30" s="57"/>
      <c r="J30" s="57"/>
      <c r="K30" s="56"/>
      <c r="L30" s="56"/>
      <c r="M30" s="57"/>
      <c r="N30" s="57"/>
    </row>
    <row r="31" spans="1:14" ht="12.75">
      <c r="A31" s="23">
        <v>1187</v>
      </c>
      <c r="B31" s="62" t="s">
        <v>92</v>
      </c>
      <c r="C31" s="65">
        <v>20</v>
      </c>
      <c r="D31" s="22">
        <f t="shared" si="1"/>
        <v>2</v>
      </c>
      <c r="E31" s="22">
        <f t="shared" si="2"/>
        <v>2</v>
      </c>
      <c r="F31" s="55"/>
      <c r="G31" s="56"/>
      <c r="H31" s="56"/>
      <c r="I31" s="57"/>
      <c r="J31" s="57"/>
      <c r="K31" s="56"/>
      <c r="L31" s="56"/>
      <c r="M31" s="57"/>
      <c r="N31" s="57"/>
    </row>
    <row r="32" spans="1:14" ht="12.75">
      <c r="A32" s="23">
        <v>1193</v>
      </c>
      <c r="B32" s="23" t="s">
        <v>39</v>
      </c>
      <c r="C32" s="65">
        <v>24</v>
      </c>
      <c r="D32" s="22">
        <f t="shared" si="1"/>
        <v>3</v>
      </c>
      <c r="E32" s="22">
        <f t="shared" si="2"/>
        <v>3</v>
      </c>
      <c r="F32" s="55"/>
      <c r="G32" s="58"/>
      <c r="H32" s="56"/>
      <c r="I32" s="57"/>
      <c r="J32" s="57"/>
      <c r="K32" s="58"/>
      <c r="L32" s="56"/>
      <c r="M32" s="57"/>
      <c r="N32" s="57"/>
    </row>
    <row r="33" spans="1:14" ht="12.75">
      <c r="A33" s="23">
        <v>1197</v>
      </c>
      <c r="B33" s="23" t="s">
        <v>40</v>
      </c>
      <c r="C33" s="65">
        <v>37</v>
      </c>
      <c r="D33" s="22">
        <f t="shared" si="1"/>
        <v>4</v>
      </c>
      <c r="E33" s="22">
        <f t="shared" si="2"/>
        <v>4</v>
      </c>
      <c r="F33" s="55"/>
      <c r="G33" s="56"/>
      <c r="H33" s="56"/>
      <c r="I33" s="57"/>
      <c r="J33" s="57"/>
      <c r="K33" s="56"/>
      <c r="L33" s="56"/>
      <c r="M33" s="57"/>
      <c r="N33" s="57"/>
    </row>
    <row r="34" spans="1:14" ht="12.75">
      <c r="A34" s="23">
        <v>1209</v>
      </c>
      <c r="B34" s="23" t="s">
        <v>81</v>
      </c>
      <c r="C34" s="65">
        <v>41</v>
      </c>
      <c r="D34" s="22">
        <f t="shared" si="1"/>
        <v>5</v>
      </c>
      <c r="E34" s="22">
        <f t="shared" si="2"/>
        <v>5</v>
      </c>
      <c r="F34" s="55"/>
      <c r="G34" s="56"/>
      <c r="H34" s="56"/>
      <c r="I34" s="57"/>
      <c r="J34" s="57"/>
      <c r="K34" s="56"/>
      <c r="L34" s="56"/>
      <c r="M34" s="57"/>
      <c r="N34" s="57"/>
    </row>
    <row r="35" spans="1:14" ht="12.75">
      <c r="A35" s="23">
        <v>1221</v>
      </c>
      <c r="B35" s="23" t="s">
        <v>41</v>
      </c>
      <c r="C35" s="65">
        <v>32</v>
      </c>
      <c r="D35" s="22">
        <f t="shared" si="1"/>
        <v>4</v>
      </c>
      <c r="E35" s="22">
        <f t="shared" si="2"/>
        <v>4</v>
      </c>
      <c r="F35" s="55"/>
      <c r="G35" s="59"/>
      <c r="H35" s="56"/>
      <c r="I35" s="57"/>
      <c r="J35" s="57"/>
      <c r="K35" s="59"/>
      <c r="L35" s="56"/>
      <c r="M35" s="57"/>
      <c r="N35" s="57"/>
    </row>
    <row r="36" spans="1:14" ht="12.75">
      <c r="A36" s="23">
        <v>1223</v>
      </c>
      <c r="B36" s="23" t="s">
        <v>42</v>
      </c>
      <c r="C36" s="65">
        <v>12</v>
      </c>
      <c r="D36" s="22">
        <f t="shared" si="1"/>
        <v>2</v>
      </c>
      <c r="E36" s="22">
        <f t="shared" si="2"/>
        <v>2</v>
      </c>
      <c r="F36" s="55"/>
      <c r="G36" s="58"/>
      <c r="H36" s="56"/>
      <c r="I36" s="57"/>
      <c r="J36" s="57"/>
      <c r="K36" s="58"/>
      <c r="L36" s="56"/>
      <c r="M36" s="57"/>
      <c r="N36" s="57"/>
    </row>
    <row r="37" spans="1:14" ht="12.75">
      <c r="A37" s="23">
        <v>1232</v>
      </c>
      <c r="B37" s="23" t="s">
        <v>43</v>
      </c>
      <c r="C37" s="65">
        <v>11</v>
      </c>
      <c r="D37" s="22">
        <f t="shared" si="1"/>
        <v>2</v>
      </c>
      <c r="E37" s="22">
        <f t="shared" si="2"/>
        <v>2</v>
      </c>
      <c r="F37" s="55"/>
      <c r="G37" s="56"/>
      <c r="H37" s="56"/>
      <c r="I37" s="57"/>
      <c r="J37" s="57"/>
      <c r="K37" s="56"/>
      <c r="L37" s="56"/>
      <c r="M37" s="57"/>
      <c r="N37" s="57"/>
    </row>
    <row r="38" spans="1:14" ht="12.75">
      <c r="A38" s="23">
        <v>1236</v>
      </c>
      <c r="B38" s="23" t="s">
        <v>44</v>
      </c>
      <c r="C38" s="65">
        <v>36</v>
      </c>
      <c r="D38" s="22">
        <f t="shared" si="1"/>
        <v>4</v>
      </c>
      <c r="E38" s="22">
        <f t="shared" si="2"/>
        <v>4</v>
      </c>
      <c r="F38" s="55"/>
      <c r="G38" s="56"/>
      <c r="H38" s="56"/>
      <c r="I38" s="57"/>
      <c r="J38" s="57"/>
      <c r="K38" s="56"/>
      <c r="L38" s="56"/>
      <c r="M38" s="57"/>
      <c r="N38" s="57"/>
    </row>
    <row r="39" spans="1:14" ht="12.75">
      <c r="A39" s="23">
        <v>1242</v>
      </c>
      <c r="B39" s="23" t="s">
        <v>45</v>
      </c>
      <c r="C39" s="65">
        <v>18</v>
      </c>
      <c r="D39" s="22">
        <f t="shared" si="1"/>
        <v>2</v>
      </c>
      <c r="E39" s="22">
        <f t="shared" si="2"/>
        <v>2</v>
      </c>
      <c r="F39" s="55"/>
      <c r="G39" s="56"/>
      <c r="H39" s="56"/>
      <c r="I39" s="57"/>
      <c r="J39" s="57"/>
      <c r="K39" s="56"/>
      <c r="L39" s="56"/>
      <c r="M39" s="57"/>
      <c r="N39" s="57"/>
    </row>
    <row r="40" spans="1:14" ht="12.75">
      <c r="A40" s="23">
        <v>1252</v>
      </c>
      <c r="B40" s="23" t="s">
        <v>46</v>
      </c>
      <c r="C40" s="65">
        <v>12</v>
      </c>
      <c r="D40" s="22">
        <f t="shared" si="1"/>
        <v>2</v>
      </c>
      <c r="E40" s="22">
        <f t="shared" si="2"/>
        <v>2</v>
      </c>
      <c r="F40" s="55"/>
      <c r="G40" s="56"/>
      <c r="H40" s="56"/>
      <c r="I40" s="57"/>
      <c r="J40" s="57"/>
      <c r="K40" s="56"/>
      <c r="L40" s="56"/>
      <c r="M40" s="57"/>
      <c r="N40" s="57"/>
    </row>
    <row r="41" spans="1:14" ht="12.75">
      <c r="A41" s="23">
        <v>1257</v>
      </c>
      <c r="B41" s="23" t="s">
        <v>47</v>
      </c>
      <c r="C41" s="65">
        <v>41</v>
      </c>
      <c r="D41" s="22">
        <f t="shared" si="1"/>
        <v>5</v>
      </c>
      <c r="E41" s="22">
        <f t="shared" si="2"/>
        <v>5</v>
      </c>
      <c r="F41" s="55"/>
      <c r="G41" s="56"/>
      <c r="H41" s="56"/>
      <c r="I41" s="57"/>
      <c r="J41" s="57"/>
      <c r="K41" s="56"/>
      <c r="L41" s="56"/>
      <c r="M41" s="57"/>
      <c r="N41" s="57"/>
    </row>
    <row r="42" spans="1:14" ht="12.75">
      <c r="A42" s="23">
        <v>1262</v>
      </c>
      <c r="B42" s="23" t="s">
        <v>78</v>
      </c>
      <c r="C42" s="65">
        <v>31</v>
      </c>
      <c r="D42" s="22">
        <f t="shared" si="1"/>
        <v>4</v>
      </c>
      <c r="E42" s="22">
        <f t="shared" si="2"/>
        <v>4</v>
      </c>
      <c r="F42" s="55"/>
      <c r="G42" s="56"/>
      <c r="H42" s="56"/>
      <c r="I42" s="57"/>
      <c r="J42" s="57"/>
      <c r="K42" s="56"/>
      <c r="L42" s="56"/>
      <c r="M42" s="57"/>
      <c r="N42" s="57"/>
    </row>
    <row r="43" spans="1:14" ht="12.75">
      <c r="A43" s="23">
        <v>1264</v>
      </c>
      <c r="B43" s="23" t="s">
        <v>48</v>
      </c>
      <c r="C43" s="65">
        <v>12</v>
      </c>
      <c r="D43" s="22">
        <f t="shared" si="1"/>
        <v>2</v>
      </c>
      <c r="E43" s="22">
        <f t="shared" si="2"/>
        <v>2</v>
      </c>
      <c r="F43" s="55"/>
      <c r="G43" s="56"/>
      <c r="H43" s="56"/>
      <c r="I43" s="57"/>
      <c r="J43" s="57"/>
      <c r="K43" s="56"/>
      <c r="L43" s="56"/>
      <c r="M43" s="57"/>
      <c r="N43" s="57"/>
    </row>
    <row r="44" spans="1:14" ht="12.75">
      <c r="A44" s="23">
        <v>1266</v>
      </c>
      <c r="B44" s="23" t="s">
        <v>49</v>
      </c>
      <c r="C44" s="65">
        <v>21</v>
      </c>
      <c r="D44" s="22">
        <f t="shared" si="1"/>
        <v>3</v>
      </c>
      <c r="E44" s="22">
        <f t="shared" si="2"/>
        <v>3</v>
      </c>
      <c r="F44" s="55"/>
      <c r="G44" s="56"/>
      <c r="H44" s="56"/>
      <c r="I44" s="57"/>
      <c r="J44" s="57"/>
      <c r="K44" s="56"/>
      <c r="L44" s="56"/>
      <c r="M44" s="57"/>
      <c r="N44" s="57"/>
    </row>
    <row r="45" spans="1:14" ht="12.75">
      <c r="A45" s="23">
        <v>1276</v>
      </c>
      <c r="B45" s="23" t="s">
        <v>50</v>
      </c>
      <c r="C45" s="65">
        <v>16</v>
      </c>
      <c r="D45" s="22">
        <f t="shared" si="1"/>
        <v>2</v>
      </c>
      <c r="E45" s="22">
        <f t="shared" si="2"/>
        <v>2</v>
      </c>
      <c r="F45" s="55"/>
      <c r="G45" s="60"/>
      <c r="H45" s="56"/>
      <c r="I45" s="57"/>
      <c r="J45" s="57"/>
      <c r="K45" s="60"/>
      <c r="L45" s="56"/>
      <c r="M45" s="57"/>
      <c r="N45" s="57"/>
    </row>
    <row r="46" spans="1:14" ht="12.75">
      <c r="A46" s="23">
        <v>1298</v>
      </c>
      <c r="B46" s="23" t="s">
        <v>51</v>
      </c>
      <c r="C46" s="65">
        <v>19</v>
      </c>
      <c r="D46" s="22">
        <f t="shared" si="1"/>
        <v>2</v>
      </c>
      <c r="E46" s="22">
        <f t="shared" si="2"/>
        <v>2</v>
      </c>
      <c r="F46" s="55"/>
      <c r="G46" s="56"/>
      <c r="H46" s="56"/>
      <c r="I46" s="57"/>
      <c r="J46" s="57"/>
      <c r="K46" s="56"/>
      <c r="L46" s="56"/>
      <c r="M46" s="57"/>
      <c r="N46" s="57"/>
    </row>
    <row r="47" spans="1:14" ht="12.75">
      <c r="A47" s="23">
        <v>1320</v>
      </c>
      <c r="B47" s="23" t="s">
        <v>52</v>
      </c>
      <c r="C47" s="65">
        <v>17</v>
      </c>
      <c r="D47" s="22">
        <f t="shared" si="1"/>
        <v>2</v>
      </c>
      <c r="E47" s="22">
        <f t="shared" si="2"/>
        <v>2</v>
      </c>
      <c r="F47" s="55"/>
      <c r="G47" s="56"/>
      <c r="H47" s="56"/>
      <c r="I47" s="57"/>
      <c r="J47" s="57"/>
      <c r="K47" s="56"/>
      <c r="L47" s="56"/>
      <c r="M47" s="57"/>
      <c r="N47" s="57"/>
    </row>
    <row r="48" spans="1:14" ht="12.75">
      <c r="A48" s="23">
        <v>1321</v>
      </c>
      <c r="B48" s="23" t="s">
        <v>53</v>
      </c>
      <c r="C48" s="65">
        <v>35</v>
      </c>
      <c r="D48" s="22">
        <f t="shared" si="1"/>
        <v>4</v>
      </c>
      <c r="E48" s="22">
        <f t="shared" si="2"/>
        <v>4</v>
      </c>
      <c r="F48" s="55"/>
      <c r="G48" s="56"/>
      <c r="H48" s="56"/>
      <c r="I48" s="57"/>
      <c r="J48" s="57"/>
      <c r="K48" s="56"/>
      <c r="L48" s="56"/>
      <c r="M48" s="57"/>
      <c r="N48" s="57"/>
    </row>
    <row r="49" spans="1:14" ht="12.75">
      <c r="A49" s="23">
        <v>1322</v>
      </c>
      <c r="B49" s="23" t="s">
        <v>54</v>
      </c>
      <c r="C49" s="65">
        <v>28</v>
      </c>
      <c r="D49" s="22">
        <f t="shared" si="1"/>
        <v>3</v>
      </c>
      <c r="E49" s="22">
        <f t="shared" si="2"/>
        <v>3</v>
      </c>
      <c r="F49" s="55"/>
      <c r="G49" s="56"/>
      <c r="H49" s="56"/>
      <c r="I49" s="57"/>
      <c r="J49" s="57"/>
      <c r="K49" s="56"/>
      <c r="L49" s="56"/>
      <c r="M49" s="57"/>
      <c r="N49" s="57"/>
    </row>
    <row r="50" spans="1:14" ht="12.75">
      <c r="A50" s="23">
        <v>1346</v>
      </c>
      <c r="B50" s="23" t="s">
        <v>55</v>
      </c>
      <c r="C50" s="65">
        <v>18</v>
      </c>
      <c r="D50" s="22">
        <f t="shared" si="1"/>
        <v>2</v>
      </c>
      <c r="E50" s="22">
        <f t="shared" si="2"/>
        <v>2</v>
      </c>
      <c r="F50" s="55"/>
      <c r="G50" s="56"/>
      <c r="H50" s="56"/>
      <c r="I50" s="57"/>
      <c r="J50" s="57"/>
      <c r="K50" s="56"/>
      <c r="L50" s="56"/>
      <c r="M50" s="57"/>
      <c r="N50" s="57"/>
    </row>
    <row r="51" spans="1:14" ht="12.75">
      <c r="A51" s="23">
        <v>1350</v>
      </c>
      <c r="B51" s="23" t="s">
        <v>56</v>
      </c>
      <c r="C51" s="65">
        <v>10</v>
      </c>
      <c r="D51" s="22">
        <f t="shared" si="1"/>
        <v>1</v>
      </c>
      <c r="E51" s="22">
        <f t="shared" si="2"/>
        <v>1</v>
      </c>
      <c r="F51" s="55"/>
      <c r="G51" s="58"/>
      <c r="H51" s="56"/>
      <c r="I51" s="57"/>
      <c r="J51" s="57"/>
      <c r="K51" s="58"/>
      <c r="L51" s="56"/>
      <c r="M51" s="57"/>
      <c r="N51" s="57"/>
    </row>
    <row r="52" spans="1:14" ht="12.75">
      <c r="A52" s="23">
        <v>1389</v>
      </c>
      <c r="B52" s="23" t="s">
        <v>74</v>
      </c>
      <c r="C52" s="65">
        <v>32</v>
      </c>
      <c r="D52" s="22">
        <f aca="true" t="shared" si="3" ref="D52:D57">IF(C52="","",ROUNDUP(C52/10,0))</f>
        <v>4</v>
      </c>
      <c r="E52" s="22">
        <f aca="true" t="shared" si="4" ref="E52:E57">IF(D52="","",D52)</f>
        <v>4</v>
      </c>
      <c r="F52" s="55"/>
      <c r="G52" s="56"/>
      <c r="H52" s="56"/>
      <c r="I52" s="57"/>
      <c r="J52" s="57"/>
      <c r="K52" s="56"/>
      <c r="L52" s="56"/>
      <c r="M52" s="57"/>
      <c r="N52" s="57"/>
    </row>
    <row r="53" spans="1:14" ht="12.75">
      <c r="A53" s="23">
        <v>1407</v>
      </c>
      <c r="B53" s="23" t="s">
        <v>80</v>
      </c>
      <c r="C53" s="65">
        <v>42</v>
      </c>
      <c r="D53" s="22">
        <f t="shared" si="3"/>
        <v>5</v>
      </c>
      <c r="E53" s="22">
        <f t="shared" si="4"/>
        <v>5</v>
      </c>
      <c r="F53" s="55"/>
      <c r="G53" s="56"/>
      <c r="H53" s="56"/>
      <c r="I53" s="57"/>
      <c r="J53" s="57"/>
      <c r="K53" s="56"/>
      <c r="L53" s="56"/>
      <c r="M53" s="57"/>
      <c r="N53" s="57"/>
    </row>
    <row r="54" spans="1:14" ht="12.75">
      <c r="A54" s="23">
        <v>1413</v>
      </c>
      <c r="B54" s="23" t="s">
        <v>83</v>
      </c>
      <c r="C54" s="65">
        <v>23</v>
      </c>
      <c r="D54" s="22">
        <f t="shared" si="3"/>
        <v>3</v>
      </c>
      <c r="E54" s="22">
        <f t="shared" si="4"/>
        <v>3</v>
      </c>
      <c r="F54" s="55"/>
      <c r="G54" s="58"/>
      <c r="H54" s="56"/>
      <c r="I54" s="57"/>
      <c r="J54" s="57"/>
      <c r="K54" s="58"/>
      <c r="L54" s="56"/>
      <c r="M54" s="57"/>
      <c r="N54" s="57"/>
    </row>
    <row r="55" spans="1:14" ht="12.75">
      <c r="A55" s="23">
        <v>1417</v>
      </c>
      <c r="B55" s="23" t="s">
        <v>84</v>
      </c>
      <c r="C55" s="65">
        <v>35</v>
      </c>
      <c r="D55" s="22">
        <f t="shared" si="3"/>
        <v>4</v>
      </c>
      <c r="E55" s="22">
        <f t="shared" si="4"/>
        <v>4</v>
      </c>
      <c r="F55" s="55"/>
      <c r="G55" s="56"/>
      <c r="H55" s="56"/>
      <c r="I55" s="57"/>
      <c r="J55" s="57"/>
      <c r="K55" s="56"/>
      <c r="L55" s="56"/>
      <c r="M55" s="57"/>
      <c r="N55" s="57"/>
    </row>
    <row r="56" spans="1:14" ht="12.75">
      <c r="A56" s="61">
        <v>1482</v>
      </c>
      <c r="B56" s="62" t="s">
        <v>85</v>
      </c>
      <c r="C56" s="65">
        <v>21</v>
      </c>
      <c r="D56" s="22">
        <f t="shared" si="3"/>
        <v>3</v>
      </c>
      <c r="E56" s="22">
        <f t="shared" si="4"/>
        <v>3</v>
      </c>
      <c r="F56" s="55"/>
      <c r="G56" s="56"/>
      <c r="H56" s="56"/>
      <c r="I56" s="57"/>
      <c r="J56" s="57"/>
      <c r="K56" s="56"/>
      <c r="L56" s="56"/>
      <c r="M56" s="57"/>
      <c r="N56" s="57"/>
    </row>
    <row r="57" spans="1:14" ht="12.75">
      <c r="A57" s="23"/>
      <c r="B57" s="23"/>
      <c r="C57" s="66"/>
      <c r="D57" s="22">
        <f t="shared" si="3"/>
      </c>
      <c r="E57" s="22">
        <f t="shared" si="4"/>
      </c>
      <c r="F57" s="55"/>
      <c r="G57" s="56"/>
      <c r="H57" s="56"/>
      <c r="I57" s="57"/>
      <c r="J57" s="57"/>
      <c r="K57" s="56"/>
      <c r="L57" s="56"/>
      <c r="M57" s="57"/>
      <c r="N57" s="57"/>
    </row>
    <row r="58" spans="1:14" ht="12.75">
      <c r="A58" s="23">
        <f>COUNTA(A7:A56)</f>
        <v>50</v>
      </c>
      <c r="E58" s="67" t="s">
        <v>93</v>
      </c>
      <c r="G58" s="71">
        <f>SUM(G7:G57)</f>
        <v>0</v>
      </c>
      <c r="H58" s="71">
        <f aca="true" t="shared" si="5" ref="H58:N58">SUM(H7:H57)</f>
        <v>0</v>
      </c>
      <c r="I58" s="71">
        <f t="shared" si="5"/>
        <v>0</v>
      </c>
      <c r="J58" s="71">
        <f t="shared" si="5"/>
        <v>0</v>
      </c>
      <c r="K58" s="71">
        <f t="shared" si="5"/>
        <v>0</v>
      </c>
      <c r="L58" s="71">
        <f t="shared" si="5"/>
        <v>0</v>
      </c>
      <c r="M58" s="71">
        <f t="shared" si="5"/>
        <v>0</v>
      </c>
      <c r="N58" s="71">
        <f t="shared" si="5"/>
        <v>0</v>
      </c>
    </row>
    <row r="59" ht="13.5" thickBot="1"/>
    <row r="60" spans="6:7" ht="13.5" thickBot="1">
      <c r="F60" s="49">
        <f>COUNTIF(D7:D57,"&gt;0")</f>
        <v>50</v>
      </c>
      <c r="G60" s="67" t="s">
        <v>91</v>
      </c>
    </row>
    <row r="61" spans="6:7" ht="13.5" thickBot="1">
      <c r="F61" s="49">
        <f>SUM(D7:D57)</f>
        <v>189</v>
      </c>
      <c r="G61" s="48" t="s">
        <v>79</v>
      </c>
    </row>
    <row r="62" spans="6:7" ht="13.5" thickBot="1">
      <c r="F62" s="49">
        <f>SUM(F7:F56)</f>
        <v>0</v>
      </c>
      <c r="G62" s="48" t="s">
        <v>82</v>
      </c>
    </row>
    <row r="63" spans="6:7" ht="13.5" thickBot="1">
      <c r="F63" s="49">
        <f>IF(F62=0,0,(F62/2)+0.6)</f>
        <v>0</v>
      </c>
      <c r="G63" s="48" t="s">
        <v>86</v>
      </c>
    </row>
  </sheetData>
  <sheetProtection/>
  <printOptions/>
  <pageMargins left="0.75" right="0.75" top="1" bottom="1" header="0.5" footer="0.5"/>
  <pageSetup horizontalDpi="600" verticalDpi="600" orientation="portrait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1" sqref="B1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DoNC_Bruce</dc:creator>
  <cp:keywords/>
  <dc:description/>
  <cp:lastModifiedBy>Kenny A. Joyner</cp:lastModifiedBy>
  <cp:lastPrinted>2023-03-25T00:09:15Z</cp:lastPrinted>
  <dcterms:created xsi:type="dcterms:W3CDTF">2011-02-04T12:26:19Z</dcterms:created>
  <dcterms:modified xsi:type="dcterms:W3CDTF">2024-03-18T02:44:46Z</dcterms:modified>
  <cp:category/>
  <cp:version/>
  <cp:contentType/>
  <cp:contentStatus/>
</cp:coreProperties>
</file>